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umtubes.sharepoint.com/sites/Ventes/Shared Documents/General/"/>
    </mc:Choice>
  </mc:AlternateContent>
  <xr:revisionPtr revIDLastSave="42" documentId="8_{5CA4434F-1F43-4EB8-AE48-16A503F7C8AF}" xr6:coauthVersionLast="47" xr6:coauthVersionMax="47" xr10:uidLastSave="{6EB33CA4-3346-4B2C-98E6-3E9627BA9EEA}"/>
  <bookViews>
    <workbookView xWindow="22932" yWindow="-108" windowWidth="23256" windowHeight="12576" xr2:uid="{00000000-000D-0000-FFFF-FFFF00000000}"/>
  </bookViews>
  <sheets>
    <sheet name="English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2" l="1"/>
  <c r="P45" i="2"/>
  <c r="O45" i="2"/>
  <c r="N45" i="2"/>
  <c r="M45" i="2"/>
  <c r="L45" i="2"/>
  <c r="K45" i="2"/>
  <c r="Q44" i="2"/>
  <c r="P44" i="2"/>
  <c r="O44" i="2"/>
  <c r="N44" i="2"/>
  <c r="M44" i="2"/>
  <c r="L44" i="2"/>
  <c r="K44" i="2"/>
  <c r="Q43" i="2"/>
  <c r="P43" i="2"/>
  <c r="O43" i="2"/>
  <c r="N43" i="2"/>
  <c r="M43" i="2"/>
  <c r="L43" i="2"/>
  <c r="K43" i="2"/>
  <c r="J43" i="2"/>
  <c r="Q42" i="2"/>
  <c r="P42" i="2"/>
  <c r="O42" i="2"/>
  <c r="N42" i="2"/>
  <c r="M42" i="2"/>
  <c r="L42" i="2"/>
  <c r="K42" i="2"/>
  <c r="J42" i="2"/>
  <c r="Q41" i="2"/>
  <c r="P41" i="2"/>
  <c r="O41" i="2"/>
  <c r="N41" i="2"/>
  <c r="M41" i="2"/>
  <c r="L41" i="2"/>
  <c r="K41" i="2"/>
  <c r="J41" i="2"/>
  <c r="I41" i="2"/>
  <c r="Q40" i="2"/>
  <c r="P40" i="2"/>
  <c r="O40" i="2"/>
  <c r="N40" i="2"/>
  <c r="M40" i="2"/>
  <c r="L40" i="2"/>
  <c r="K40" i="2"/>
  <c r="J40" i="2"/>
  <c r="I40" i="2"/>
  <c r="Q39" i="2"/>
  <c r="P39" i="2"/>
  <c r="O39" i="2"/>
  <c r="N39" i="2"/>
  <c r="M39" i="2"/>
  <c r="L39" i="2"/>
  <c r="K39" i="2"/>
  <c r="J39" i="2"/>
  <c r="I39" i="2"/>
  <c r="H39" i="2"/>
  <c r="Q38" i="2"/>
  <c r="P38" i="2"/>
  <c r="O38" i="2"/>
  <c r="N38" i="2"/>
  <c r="M38" i="2"/>
  <c r="L38" i="2"/>
  <c r="K38" i="2"/>
  <c r="J38" i="2"/>
  <c r="I38" i="2"/>
  <c r="H38" i="2"/>
  <c r="Q37" i="2"/>
  <c r="P37" i="2"/>
  <c r="O37" i="2"/>
  <c r="N37" i="2"/>
  <c r="M37" i="2"/>
  <c r="L37" i="2"/>
  <c r="K37" i="2"/>
  <c r="J37" i="2"/>
  <c r="I37" i="2"/>
  <c r="H37" i="2"/>
  <c r="G37" i="2"/>
  <c r="Q36" i="2"/>
  <c r="P36" i="2"/>
  <c r="O36" i="2"/>
  <c r="N36" i="2"/>
  <c r="M36" i="2"/>
  <c r="L36" i="2"/>
  <c r="K36" i="2"/>
  <c r="J36" i="2"/>
  <c r="I36" i="2"/>
  <c r="H36" i="2"/>
  <c r="G36" i="2"/>
  <c r="Q35" i="2"/>
  <c r="P35" i="2"/>
  <c r="O35" i="2"/>
  <c r="N35" i="2"/>
  <c r="M35" i="2"/>
  <c r="L35" i="2"/>
  <c r="K35" i="2"/>
  <c r="J35" i="2"/>
  <c r="I35" i="2"/>
  <c r="H35" i="2"/>
  <c r="G35" i="2"/>
  <c r="F35" i="2"/>
  <c r="Q34" i="2"/>
  <c r="P34" i="2"/>
  <c r="O34" i="2"/>
  <c r="N34" i="2"/>
  <c r="M34" i="2"/>
  <c r="L34" i="2"/>
  <c r="K34" i="2"/>
  <c r="J34" i="2"/>
  <c r="I34" i="2"/>
  <c r="H34" i="2"/>
  <c r="G34" i="2"/>
  <c r="F34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I12" i="2"/>
  <c r="H12" i="2"/>
  <c r="G12" i="2"/>
  <c r="F12" i="2"/>
  <c r="E12" i="2"/>
  <c r="D12" i="2"/>
  <c r="C12" i="2"/>
  <c r="D54" i="2"/>
  <c r="A45" i="2" l="1"/>
  <c r="A43" i="2"/>
  <c r="A44" i="2"/>
  <c r="F54" i="2"/>
</calcChain>
</file>

<file path=xl/sharedStrings.xml><?xml version="1.0" encoding="utf-8"?>
<sst xmlns="http://schemas.openxmlformats.org/spreadsheetml/2006/main" count="124" uniqueCount="124">
  <si>
    <t>mm/25.4</t>
  </si>
  <si>
    <t>6,35 mm</t>
  </si>
  <si>
    <t>7,9 mm</t>
  </si>
  <si>
    <t>9,5 mm</t>
  </si>
  <si>
    <t>11,1 mm</t>
  </si>
  <si>
    <t>12,7 mm</t>
  </si>
  <si>
    <t>14,3 mm</t>
  </si>
  <si>
    <t>15,9 mm</t>
  </si>
  <si>
    <t>17,5 mm</t>
  </si>
  <si>
    <t>19 mm</t>
  </si>
  <si>
    <t>20,6 mm</t>
  </si>
  <si>
    <t>22,2 mm</t>
  </si>
  <si>
    <t>23,8 mm</t>
  </si>
  <si>
    <t>25,4 mm</t>
  </si>
  <si>
    <t>0,250"</t>
  </si>
  <si>
    <t>0,313"</t>
  </si>
  <si>
    <t>0,375"</t>
  </si>
  <si>
    <t>0,438"</t>
  </si>
  <si>
    <t>0,500"</t>
  </si>
  <si>
    <t>0,562"</t>
  </si>
  <si>
    <t>0,625"</t>
  </si>
  <si>
    <t>0,688"</t>
  </si>
  <si>
    <t>0,750"</t>
  </si>
  <si>
    <t>0,812''</t>
  </si>
  <si>
    <t>0,875''</t>
  </si>
  <si>
    <t>,938''</t>
  </si>
  <si>
    <t>1,000"</t>
  </si>
  <si>
    <t>1,125''</t>
  </si>
  <si>
    <t>mm</t>
  </si>
  <si>
    <t>1/4"</t>
  </si>
  <si>
    <t>5/16"</t>
  </si>
  <si>
    <t>3/8"</t>
  </si>
  <si>
    <t>7/16"</t>
  </si>
  <si>
    <t>1/2"</t>
  </si>
  <si>
    <t>9/16"</t>
  </si>
  <si>
    <t>5/8"</t>
  </si>
  <si>
    <t>11/16"</t>
  </si>
  <si>
    <t>3/4"</t>
  </si>
  <si>
    <t>13/16''</t>
  </si>
  <si>
    <t>7/8''</t>
  </si>
  <si>
    <t>15/16''</t>
  </si>
  <si>
    <t>1"</t>
  </si>
  <si>
    <t>1 1/8''</t>
  </si>
  <si>
    <t>558,8</t>
  </si>
  <si>
    <t>22</t>
  </si>
  <si>
    <t>609,6</t>
  </si>
  <si>
    <t>24</t>
  </si>
  <si>
    <t>660,4</t>
  </si>
  <si>
    <t>26</t>
  </si>
  <si>
    <t>711,2</t>
  </si>
  <si>
    <t>28</t>
  </si>
  <si>
    <t>762,0</t>
  </si>
  <si>
    <t>30</t>
  </si>
  <si>
    <t>812,8</t>
  </si>
  <si>
    <t>32</t>
  </si>
  <si>
    <t>863,6</t>
  </si>
  <si>
    <t>34</t>
  </si>
  <si>
    <t>914,4</t>
  </si>
  <si>
    <t>36</t>
  </si>
  <si>
    <t>965,2</t>
  </si>
  <si>
    <t>38</t>
  </si>
  <si>
    <t>1016,0</t>
  </si>
  <si>
    <t>40</t>
  </si>
  <si>
    <t>1066,8</t>
  </si>
  <si>
    <t>42</t>
  </si>
  <si>
    <t>1117,6</t>
  </si>
  <si>
    <t>44</t>
  </si>
  <si>
    <t>1168,4</t>
  </si>
  <si>
    <t>46</t>
  </si>
  <si>
    <t>1219,2</t>
  </si>
  <si>
    <t>48</t>
  </si>
  <si>
    <t>1371,6</t>
  </si>
  <si>
    <t>54</t>
  </si>
  <si>
    <t>1524,0</t>
  </si>
  <si>
    <t>60</t>
  </si>
  <si>
    <t>1676,4</t>
  </si>
  <si>
    <t>66</t>
  </si>
  <si>
    <t>1828,8</t>
  </si>
  <si>
    <t>72</t>
  </si>
  <si>
    <t>1981,2</t>
  </si>
  <si>
    <t>78</t>
  </si>
  <si>
    <t>2133,6</t>
  </si>
  <si>
    <t>84</t>
  </si>
  <si>
    <t>2286,0</t>
  </si>
  <si>
    <t>90</t>
  </si>
  <si>
    <t>2438,4</t>
  </si>
  <si>
    <t>96</t>
  </si>
  <si>
    <t>2590,8</t>
  </si>
  <si>
    <t>102</t>
  </si>
  <si>
    <t>2743,2</t>
  </si>
  <si>
    <t>108</t>
  </si>
  <si>
    <t>2895,6</t>
  </si>
  <si>
    <t>114</t>
  </si>
  <si>
    <t>3048,0</t>
  </si>
  <si>
    <t>120</t>
  </si>
  <si>
    <t>3200,4</t>
  </si>
  <si>
    <t>126</t>
  </si>
  <si>
    <t>3352,8</t>
  </si>
  <si>
    <t>132</t>
  </si>
  <si>
    <t>3505,2</t>
  </si>
  <si>
    <t>138</t>
  </si>
  <si>
    <t>3657,6</t>
  </si>
  <si>
    <t>144</t>
  </si>
  <si>
    <t>www.premium-tubes.com</t>
  </si>
  <si>
    <t>77, rue Onésime-Lampron</t>
  </si>
  <si>
    <t>Sainte-Perpétue, Qc J0C 1R0</t>
  </si>
  <si>
    <t>Tél.: 819-870-4360</t>
  </si>
  <si>
    <t>1 1/4"</t>
  </si>
  <si>
    <t>1,25''</t>
  </si>
  <si>
    <t>28,5 mm</t>
  </si>
  <si>
    <t>31,75 mm</t>
  </si>
  <si>
    <t>WEIGHT SCALE
tubes available</t>
  </si>
  <si>
    <r>
      <rPr>
        <b/>
        <sz val="10"/>
        <color rgb="FF153153"/>
        <rFont val="Arial"/>
        <family val="2"/>
      </rPr>
      <t xml:space="preserve">Formula to calculate weight per linear foot </t>
    </r>
    <r>
      <rPr>
        <sz val="10"/>
        <color rgb="FF153153"/>
        <rFont val="Arial"/>
        <family val="2"/>
      </rPr>
      <t>: (out. dia. - thickness X 10,69) X thickness</t>
    </r>
  </si>
  <si>
    <t>Out. Diameter</t>
  </si>
  <si>
    <t>inches</t>
  </si>
  <si>
    <t>in. x 25.4</t>
  </si>
  <si>
    <t>Weights appearing in blue indicate that these tube sizes require crosses inside. This weight table is given for informational purposes only.</t>
  </si>
  <si>
    <t>We are able to produce tubes with special dimensions.</t>
  </si>
  <si>
    <t>Please contact us for more information.</t>
  </si>
  <si>
    <t>diameter
inches</t>
  </si>
  <si>
    <t>thickness 
inches</t>
  </si>
  <si>
    <t>length
feet</t>
  </si>
  <si>
    <t>weight/ feet</t>
  </si>
  <si>
    <t>Total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</si>
</sst>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theme="3"/>
      <name val="Arial"/>
      <family val="2"/>
    </font>
    <font>
      <b/>
      <sz val="16"/>
      <color rgb="FF153153"/>
      <name val="Arial"/>
      <family val="2"/>
    </font>
    <font>
      <b/>
      <sz val="7"/>
      <color rgb="FF153153"/>
      <name val="Arial"/>
      <family val="2"/>
    </font>
    <font>
      <b/>
      <sz val="9"/>
      <color rgb="FF153153"/>
      <name val="Arial"/>
      <family val="2"/>
    </font>
    <font>
      <b/>
      <sz val="10"/>
      <color rgb="FF153153"/>
      <name val="Arial"/>
      <family val="2"/>
    </font>
    <font>
      <sz val="7"/>
      <color rgb="FF153153"/>
      <name val="Arial"/>
      <family val="2"/>
    </font>
    <font>
      <sz val="6"/>
      <color theme="0"/>
      <name val="Arial"/>
      <family val="2"/>
    </font>
    <font>
      <b/>
      <sz val="7"/>
      <color theme="0"/>
      <name val="Arial"/>
      <family val="2"/>
    </font>
    <font>
      <sz val="10"/>
      <color rgb="FF153153"/>
      <name val="Arial"/>
      <family val="2"/>
    </font>
    <font>
      <sz val="9"/>
      <color theme="4" tint="-0.249977111117893"/>
      <name val="Arial"/>
      <family val="2"/>
    </font>
    <font>
      <u/>
      <sz val="10"/>
      <color theme="10"/>
      <name val="Arial"/>
      <family val="2"/>
    </font>
    <font>
      <i/>
      <sz val="8"/>
      <color rgb="FF153153"/>
      <name val="Arial"/>
      <family val="2"/>
    </font>
    <font>
      <b/>
      <u/>
      <sz val="10"/>
      <color rgb="FF1A3D6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B0BDCC"/>
        <bgColor indexed="64"/>
      </patternFill>
    </fill>
    <fill>
      <patternFill patternType="solid">
        <fgColor rgb="FFBDC8D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6" fillId="0" borderId="0" applyNumberFormat="0" applyFill="0" applyBorder="0" applyAlignment="0" applyProtection="0">
      <alignment vertical="top"/>
    </xf>
  </cellStyleXfs>
  <cellXfs count="84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3" fillId="2" borderId="13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13" fillId="2" borderId="14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2" borderId="9" xfId="0" applyNumberFormat="1" applyFont="1" applyFill="1" applyBorder="1" applyAlignment="1" applyProtection="1">
      <alignment horizontal="center" vertical="center"/>
    </xf>
    <xf numFmtId="0" fontId="13" fillId="2" borderId="16" xfId="0" applyNumberFormat="1" applyFont="1" applyFill="1" applyBorder="1" applyAlignment="1" applyProtection="1">
      <alignment horizontal="center" vertical="center"/>
    </xf>
    <xf numFmtId="0" fontId="13" fillId="2" borderId="1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center" vertical="center"/>
    </xf>
    <xf numFmtId="0" fontId="13" fillId="3" borderId="7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top"/>
    </xf>
    <xf numFmtId="2" fontId="9" fillId="4" borderId="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164" fontId="13" fillId="2" borderId="18" xfId="0" applyNumberFormat="1" applyFont="1" applyFill="1" applyBorder="1" applyAlignment="1" applyProtection="1">
      <alignment horizontal="center" vertical="center"/>
    </xf>
    <xf numFmtId="164" fontId="13" fillId="2" borderId="19" xfId="0" applyNumberFormat="1" applyFont="1" applyFill="1" applyBorder="1" applyAlignment="1" applyProtection="1">
      <alignment horizontal="center" vertical="center"/>
    </xf>
    <xf numFmtId="164" fontId="13" fillId="2" borderId="20" xfId="0" applyNumberFormat="1" applyFont="1" applyFill="1" applyBorder="1" applyAlignment="1" applyProtection="1">
      <alignment horizontal="center" vertical="center"/>
    </xf>
    <xf numFmtId="0" fontId="13" fillId="2" borderId="21" xfId="0" applyNumberFormat="1" applyFont="1" applyFill="1" applyBorder="1" applyAlignment="1" applyProtection="1">
      <alignment horizontal="center" vertical="center"/>
    </xf>
    <xf numFmtId="0" fontId="12" fillId="2" borderId="23" xfId="0" applyNumberFormat="1" applyFont="1" applyFill="1" applyBorder="1" applyAlignment="1" applyProtection="1">
      <alignment horizontal="center" vertical="center"/>
    </xf>
    <xf numFmtId="0" fontId="12" fillId="2" borderId="24" xfId="0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left" vertical="center"/>
    </xf>
    <xf numFmtId="164" fontId="13" fillId="2" borderId="30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25" xfId="0" applyNumberFormat="1" applyFont="1" applyFill="1" applyBorder="1" applyAlignment="1" applyProtection="1">
      <alignment horizontal="center" vertical="center"/>
    </xf>
    <xf numFmtId="2" fontId="4" fillId="0" borderId="12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9" fillId="4" borderId="22" xfId="0" applyNumberFormat="1" applyFont="1" applyFill="1" applyBorder="1" applyAlignment="1" applyProtection="1">
      <alignment horizontal="center" vertical="center"/>
    </xf>
    <xf numFmtId="0" fontId="9" fillId="4" borderId="25" xfId="0" applyNumberFormat="1" applyFont="1" applyFill="1" applyBorder="1" applyAlignment="1" applyProtection="1">
      <alignment horizontal="center" vertical="center"/>
    </xf>
    <xf numFmtId="2" fontId="4" fillId="4" borderId="12" xfId="0" applyNumberFormat="1" applyFont="1" applyFill="1" applyBorder="1" applyAlignment="1" applyProtection="1">
      <alignment horizontal="center" vertical="center"/>
    </xf>
    <xf numFmtId="2" fontId="4" fillId="4" borderId="2" xfId="0" applyNumberFormat="1" applyFont="1" applyFill="1" applyBorder="1" applyAlignment="1" applyProtection="1">
      <alignment horizontal="center" vertical="center"/>
    </xf>
    <xf numFmtId="2" fontId="4" fillId="4" borderId="6" xfId="0" applyNumberFormat="1" applyFont="1" applyFill="1" applyBorder="1" applyAlignment="1" applyProtection="1">
      <alignment horizontal="center" vertical="center"/>
    </xf>
    <xf numFmtId="2" fontId="4" fillId="4" borderId="5" xfId="0" applyNumberFormat="1" applyFont="1" applyFill="1" applyBorder="1" applyAlignment="1" applyProtection="1">
      <alignment horizontal="center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2" fontId="15" fillId="0" borderId="12" xfId="0" applyNumberFormat="1" applyFont="1" applyFill="1" applyBorder="1" applyAlignment="1" applyProtection="1">
      <alignment horizontal="center" vertical="center"/>
    </xf>
    <xf numFmtId="2" fontId="15" fillId="4" borderId="0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 applyProtection="1">
      <alignment horizontal="center" vertical="center"/>
    </xf>
    <xf numFmtId="2" fontId="15" fillId="0" borderId="2" xfId="0" applyNumberFormat="1" applyFont="1" applyFill="1" applyBorder="1" applyAlignment="1" applyProtection="1">
      <alignment horizontal="center" vertical="center"/>
    </xf>
    <xf numFmtId="2" fontId="15" fillId="4" borderId="12" xfId="0" applyNumberFormat="1" applyFont="1" applyFill="1" applyBorder="1" applyAlignment="1" applyProtection="1">
      <alignment horizontal="center" vertical="center"/>
    </xf>
    <xf numFmtId="2" fontId="15" fillId="4" borderId="2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2" fontId="15" fillId="4" borderId="6" xfId="0" applyNumberFormat="1" applyFont="1" applyFill="1" applyBorder="1" applyAlignment="1" applyProtection="1">
      <alignment horizontal="center" vertical="center"/>
    </xf>
    <xf numFmtId="2" fontId="15" fillId="4" borderId="5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9" fillId="4" borderId="27" xfId="0" applyNumberFormat="1" applyFont="1" applyFill="1" applyBorder="1" applyAlignment="1" applyProtection="1">
      <alignment horizontal="center" vertical="center"/>
    </xf>
    <xf numFmtId="0" fontId="9" fillId="4" borderId="28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/>
    </xf>
    <xf numFmtId="0" fontId="9" fillId="4" borderId="26" xfId="0" applyNumberFormat="1" applyFont="1" applyFill="1" applyBorder="1" applyAlignment="1" applyProtection="1">
      <alignment horizontal="center" vertical="center"/>
    </xf>
    <xf numFmtId="0" fontId="9" fillId="4" borderId="2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right"/>
    </xf>
    <xf numFmtId="3" fontId="10" fillId="5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17" xfId="0" applyNumberFormat="1" applyFont="1" applyFill="1" applyBorder="1" applyAlignment="1" applyProtection="1">
      <alignment horizontal="left" vertical="center"/>
    </xf>
    <xf numFmtId="0" fontId="13" fillId="2" borderId="31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B0BDCC"/>
      <color rgb="FF1F497D"/>
      <color rgb="FF153153"/>
      <color rgb="FFBDC8D5"/>
      <color rgb="FFB7C3D1"/>
      <color rgb="FFABB9C9"/>
      <color rgb="FFA4B2C4"/>
      <color rgb="FF9BABBF"/>
      <color rgb="FF1A3D68"/>
      <color rgb="FF1633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19050</xdr:rowOff>
    </xdr:from>
    <xdr:to>
      <xdr:col>15</xdr:col>
      <xdr:colOff>0</xdr:colOff>
      <xdr:row>8</xdr:row>
      <xdr:rowOff>152400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7820025" y="2667000"/>
          <a:ext cx="0" cy="133350"/>
        </a:xfrm>
        <a:prstGeom prst="flowChartMerge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38100</xdr:rowOff>
    </xdr:from>
    <xdr:to>
      <xdr:col>5</xdr:col>
      <xdr:colOff>426721</xdr:colOff>
      <xdr:row>4</xdr:row>
      <xdr:rowOff>62578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C21DB10-4CFF-FF3A-D739-C4542182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"/>
          <a:ext cx="2800350" cy="811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mium-tub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60"/>
  <sheetViews>
    <sheetView showGridLines="0" tabSelected="1" topLeftCell="A2" zoomScaleNormal="100" workbookViewId="0">
      <selection activeCell="M17" sqref="M17"/>
    </sheetView>
  </sheetViews>
  <sheetFormatPr baseColWidth="10" defaultColWidth="11.42578125" defaultRowHeight="12.75" x14ac:dyDescent="0.2"/>
  <cols>
    <col min="1" max="2" width="6.85546875" customWidth="1"/>
    <col min="3" max="8" width="7.28515625" customWidth="1"/>
    <col min="9" max="17" width="7.5703125" customWidth="1"/>
  </cols>
  <sheetData>
    <row r="2" spans="1:17" ht="6" customHeight="1" x14ac:dyDescent="0.2"/>
    <row r="3" spans="1:17" ht="20.25" x14ac:dyDescent="0.2">
      <c r="G3" s="4"/>
      <c r="I3" s="73" t="s">
        <v>111</v>
      </c>
      <c r="J3" s="74"/>
      <c r="K3" s="74"/>
      <c r="L3" s="74"/>
      <c r="M3" s="74"/>
      <c r="N3" s="74"/>
      <c r="O3" s="74"/>
      <c r="P3" s="74"/>
      <c r="Q3" s="74"/>
    </row>
    <row r="4" spans="1:17" ht="23.45" customHeight="1" x14ac:dyDescent="0.2"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7" ht="27" customHeight="1" x14ac:dyDescent="0.2"/>
    <row r="7" spans="1:17" ht="24" customHeight="1" x14ac:dyDescent="0.2">
      <c r="A7" s="78" t="s">
        <v>112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34"/>
    </row>
    <row r="8" spans="1:17" ht="9" customHeight="1" thickBo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s="2" customFormat="1" ht="17.25" customHeight="1" x14ac:dyDescent="0.2">
      <c r="A9" s="31" t="s">
        <v>0</v>
      </c>
      <c r="B9" s="32" t="s">
        <v>115</v>
      </c>
      <c r="C9" s="5" t="s">
        <v>1</v>
      </c>
      <c r="D9" s="6" t="s">
        <v>2</v>
      </c>
      <c r="E9" s="6" t="s">
        <v>3</v>
      </c>
      <c r="F9" s="6" t="s">
        <v>4</v>
      </c>
      <c r="G9" s="22" t="s">
        <v>5</v>
      </c>
      <c r="H9" s="6" t="s">
        <v>6</v>
      </c>
      <c r="I9" s="6" t="s">
        <v>7</v>
      </c>
      <c r="J9" s="6" t="s">
        <v>8</v>
      </c>
      <c r="K9" s="6" t="s">
        <v>9</v>
      </c>
      <c r="L9" s="7" t="s">
        <v>10</v>
      </c>
      <c r="M9" s="7" t="s">
        <v>11</v>
      </c>
      <c r="N9" s="7" t="s">
        <v>12</v>
      </c>
      <c r="O9" s="7" t="s">
        <v>13</v>
      </c>
      <c r="P9" s="7" t="s">
        <v>109</v>
      </c>
      <c r="Q9" s="8" t="s">
        <v>110</v>
      </c>
    </row>
    <row r="10" spans="1:17" s="2" customFormat="1" ht="17.25" customHeight="1" x14ac:dyDescent="0.2">
      <c r="A10" s="82" t="s">
        <v>113</v>
      </c>
      <c r="B10" s="83"/>
      <c r="C10" s="9" t="s">
        <v>14</v>
      </c>
      <c r="D10" s="10" t="s">
        <v>15</v>
      </c>
      <c r="E10" s="10" t="s">
        <v>16</v>
      </c>
      <c r="F10" s="10" t="s">
        <v>17</v>
      </c>
      <c r="G10" s="10" t="s">
        <v>18</v>
      </c>
      <c r="H10" s="10" t="s">
        <v>19</v>
      </c>
      <c r="I10" s="10" t="s">
        <v>20</v>
      </c>
      <c r="J10" s="10" t="s">
        <v>21</v>
      </c>
      <c r="K10" s="10" t="s">
        <v>22</v>
      </c>
      <c r="L10" s="11" t="s">
        <v>23</v>
      </c>
      <c r="M10" s="11" t="s">
        <v>24</v>
      </c>
      <c r="N10" s="11" t="s">
        <v>25</v>
      </c>
      <c r="O10" s="11" t="s">
        <v>26</v>
      </c>
      <c r="P10" s="11" t="s">
        <v>27</v>
      </c>
      <c r="Q10" s="12" t="s">
        <v>108</v>
      </c>
    </row>
    <row r="11" spans="1:17" s="2" customFormat="1" ht="17.25" customHeight="1" thickBot="1" x14ac:dyDescent="0.25">
      <c r="A11" s="30" t="s">
        <v>28</v>
      </c>
      <c r="B11" s="14" t="s">
        <v>114</v>
      </c>
      <c r="C11" s="13" t="s">
        <v>29</v>
      </c>
      <c r="D11" s="14" t="s">
        <v>30</v>
      </c>
      <c r="E11" s="14" t="s">
        <v>31</v>
      </c>
      <c r="F11" s="14" t="s">
        <v>32</v>
      </c>
      <c r="G11" s="14" t="s">
        <v>33</v>
      </c>
      <c r="H11" s="14" t="s">
        <v>34</v>
      </c>
      <c r="I11" s="14" t="s">
        <v>35</v>
      </c>
      <c r="J11" s="14" t="s">
        <v>36</v>
      </c>
      <c r="K11" s="14" t="s">
        <v>37</v>
      </c>
      <c r="L11" s="15" t="s">
        <v>38</v>
      </c>
      <c r="M11" s="15" t="s">
        <v>39</v>
      </c>
      <c r="N11" s="15" t="s">
        <v>40</v>
      </c>
      <c r="O11" s="15" t="s">
        <v>41</v>
      </c>
      <c r="P11" s="15" t="s">
        <v>42</v>
      </c>
      <c r="Q11" s="16" t="s">
        <v>107</v>
      </c>
    </row>
    <row r="12" spans="1:17" s="2" customFormat="1" ht="17.25" customHeight="1" x14ac:dyDescent="0.2">
      <c r="A12" s="39" t="s">
        <v>43</v>
      </c>
      <c r="B12" s="40" t="s">
        <v>44</v>
      </c>
      <c r="C12" s="41">
        <f>((B12-$C$46)*10.69*$C$46)</f>
        <v>58.126874999999998</v>
      </c>
      <c r="D12" s="42">
        <f>((B12-$D$46)*10.69*$D$46)</f>
        <v>72.449804687499991</v>
      </c>
      <c r="E12" s="42">
        <f t="shared" ref="E12:E33" si="0">((B12-$E$46)*10.69*$E$46)</f>
        <v>86.689218749999995</v>
      </c>
      <c r="F12" s="42">
        <f>((B12-$F$46)*10.69*$F$46)</f>
        <v>100.95802764</v>
      </c>
      <c r="G12" s="42">
        <f t="shared" ref="G12:G37" si="1">((B12-$G$46)*10.69*$G$46)</f>
        <v>114.91749999999999</v>
      </c>
      <c r="H12" s="42">
        <f t="shared" ref="H12:H39" si="2">((B12-$H$46)*10.69*$H$46)</f>
        <v>128.79478764000001</v>
      </c>
      <c r="I12" s="42">
        <f t="shared" ref="I12:I41" si="3">((B12-$I$46)*10.69*$I$46)</f>
        <v>142.81171875000001</v>
      </c>
      <c r="J12" s="42"/>
      <c r="K12" s="42"/>
      <c r="L12" s="42"/>
      <c r="M12" s="42"/>
      <c r="N12" s="42"/>
      <c r="O12" s="42"/>
      <c r="P12" s="42"/>
      <c r="Q12" s="43"/>
    </row>
    <row r="13" spans="1:17" s="2" customFormat="1" ht="17.25" customHeight="1" x14ac:dyDescent="0.2">
      <c r="A13" s="44" t="s">
        <v>45</v>
      </c>
      <c r="B13" s="45" t="s">
        <v>46</v>
      </c>
      <c r="C13" s="46">
        <f t="shared" ref="C13:C29" si="4">((B13-$C$46)*10.69*$C$46)</f>
        <v>63.471874999999997</v>
      </c>
      <c r="D13" s="47">
        <f t="shared" ref="D13:D31" si="5">((B13-$D$46)*10.69*$D$46)</f>
        <v>79.131054687499997</v>
      </c>
      <c r="E13" s="47">
        <f t="shared" si="0"/>
        <v>94.706718749999993</v>
      </c>
      <c r="F13" s="47">
        <f t="shared" ref="F13:F35" si="6">((B13-$F$46)*10.69*$F$46)</f>
        <v>110.32246764</v>
      </c>
      <c r="G13" s="47">
        <f t="shared" si="1"/>
        <v>125.60749999999999</v>
      </c>
      <c r="H13" s="47">
        <f t="shared" si="2"/>
        <v>140.81034764</v>
      </c>
      <c r="I13" s="47">
        <f t="shared" si="3"/>
        <v>156.17421874999999</v>
      </c>
      <c r="J13" s="47">
        <f>((B13-$J$46)*10.69*$J$46)</f>
        <v>171.45323263999998</v>
      </c>
      <c r="K13" s="47">
        <f>((B13-$K$46)*10.69*$K$46)</f>
        <v>186.40687499999999</v>
      </c>
      <c r="L13" s="47">
        <f>((B13-$L$46)*10.69*$L$46)</f>
        <v>201.27833263999997</v>
      </c>
      <c r="M13" s="47">
        <f>((B13-$M$46)*10.69*$M$46)</f>
        <v>216.30546874999999</v>
      </c>
      <c r="N13" s="47">
        <f>((B13-$N$46)*10.69*$N$46)</f>
        <v>231.24774764</v>
      </c>
      <c r="O13" s="47">
        <f>((B13-$O$46)*10.69*$O$46)</f>
        <v>245.86999999999998</v>
      </c>
      <c r="P13" s="48"/>
      <c r="Q13" s="49"/>
    </row>
    <row r="14" spans="1:17" s="2" customFormat="1" ht="17.25" customHeight="1" x14ac:dyDescent="0.2">
      <c r="A14" s="39" t="s">
        <v>47</v>
      </c>
      <c r="B14" s="40" t="s">
        <v>48</v>
      </c>
      <c r="C14" s="41">
        <f t="shared" si="4"/>
        <v>68.816874999999996</v>
      </c>
      <c r="D14" s="42">
        <f t="shared" si="5"/>
        <v>85.812304687500003</v>
      </c>
      <c r="E14" s="42">
        <f t="shared" si="0"/>
        <v>102.72421874999999</v>
      </c>
      <c r="F14" s="42">
        <f t="shared" si="6"/>
        <v>119.68690764000002</v>
      </c>
      <c r="G14" s="42">
        <f t="shared" si="1"/>
        <v>136.29749999999999</v>
      </c>
      <c r="H14" s="42">
        <f t="shared" si="2"/>
        <v>152.82590764</v>
      </c>
      <c r="I14" s="42">
        <f t="shared" si="3"/>
        <v>169.53671874999998</v>
      </c>
      <c r="J14" s="42">
        <f t="shared" ref="J14:J43" si="7">((B14-$J$46)*10.69*$J$46)</f>
        <v>186.16267263999998</v>
      </c>
      <c r="K14" s="42">
        <f t="shared" ref="K14:K45" si="8">((B14-$K$46)*10.69*$K$46)</f>
        <v>202.44187500000001</v>
      </c>
      <c r="L14" s="42">
        <f t="shared" ref="L14:L45" si="9">((B14-$L$46)*10.69*$L$46)</f>
        <v>218.63889263999999</v>
      </c>
      <c r="M14" s="42">
        <f t="shared" ref="M14:M45" si="10">((B14-$M$46)*10.69*$M$46)</f>
        <v>235.01296875</v>
      </c>
      <c r="N14" s="42">
        <f t="shared" ref="N14:N45" si="11">((B14-$N$46)*10.69*$N$46)</f>
        <v>251.30218763999997</v>
      </c>
      <c r="O14" s="42">
        <f t="shared" ref="O14:O45" si="12">((B14-$O$46)*10.69*$O$46)</f>
        <v>267.25</v>
      </c>
      <c r="P14" s="42"/>
      <c r="Q14" s="50"/>
    </row>
    <row r="15" spans="1:17" s="2" customFormat="1" ht="17.25" customHeight="1" x14ac:dyDescent="0.2">
      <c r="A15" s="44" t="s">
        <v>49</v>
      </c>
      <c r="B15" s="45" t="s">
        <v>50</v>
      </c>
      <c r="C15" s="46">
        <f t="shared" si="4"/>
        <v>74.161874999999995</v>
      </c>
      <c r="D15" s="47">
        <f t="shared" si="5"/>
        <v>92.493554687499994</v>
      </c>
      <c r="E15" s="47">
        <f t="shared" si="0"/>
        <v>110.74171874999999</v>
      </c>
      <c r="F15" s="47">
        <f t="shared" si="6"/>
        <v>129.05134764000002</v>
      </c>
      <c r="G15" s="47">
        <f t="shared" si="1"/>
        <v>146.98749999999998</v>
      </c>
      <c r="H15" s="47">
        <f t="shared" si="2"/>
        <v>164.84146763999999</v>
      </c>
      <c r="I15" s="47">
        <f t="shared" si="3"/>
        <v>182.89921874999999</v>
      </c>
      <c r="J15" s="47">
        <f t="shared" si="7"/>
        <v>200.87211263999998</v>
      </c>
      <c r="K15" s="47">
        <f t="shared" si="8"/>
        <v>218.47687500000001</v>
      </c>
      <c r="L15" s="47">
        <f t="shared" si="9"/>
        <v>235.99945263999999</v>
      </c>
      <c r="M15" s="47">
        <f t="shared" si="10"/>
        <v>253.72046875000001</v>
      </c>
      <c r="N15" s="47">
        <f t="shared" si="11"/>
        <v>271.35662764</v>
      </c>
      <c r="O15" s="47">
        <f t="shared" si="12"/>
        <v>288.63</v>
      </c>
      <c r="P15" s="47"/>
      <c r="Q15" s="49"/>
    </row>
    <row r="16" spans="1:17" s="2" customFormat="1" ht="17.25" customHeight="1" x14ac:dyDescent="0.2">
      <c r="A16" s="39" t="s">
        <v>51</v>
      </c>
      <c r="B16" s="40" t="s">
        <v>52</v>
      </c>
      <c r="C16" s="41">
        <f t="shared" si="4"/>
        <v>79.506874999999994</v>
      </c>
      <c r="D16" s="42">
        <f t="shared" si="5"/>
        <v>99.1748046875</v>
      </c>
      <c r="E16" s="42">
        <f t="shared" si="0"/>
        <v>118.75921874999999</v>
      </c>
      <c r="F16" s="42">
        <f t="shared" si="6"/>
        <v>138.41578764000002</v>
      </c>
      <c r="G16" s="42">
        <f t="shared" si="1"/>
        <v>157.67749999999998</v>
      </c>
      <c r="H16" s="42">
        <f t="shared" si="2"/>
        <v>176.85702763999998</v>
      </c>
      <c r="I16" s="42">
        <f t="shared" si="3"/>
        <v>196.26171875</v>
      </c>
      <c r="J16" s="42">
        <f t="shared" si="7"/>
        <v>215.58155263999998</v>
      </c>
      <c r="K16" s="42">
        <f t="shared" si="8"/>
        <v>234.511875</v>
      </c>
      <c r="L16" s="42">
        <f t="shared" si="9"/>
        <v>253.36001263999998</v>
      </c>
      <c r="M16" s="42">
        <f t="shared" si="10"/>
        <v>272.42796874999999</v>
      </c>
      <c r="N16" s="42">
        <f t="shared" si="11"/>
        <v>291.41106764</v>
      </c>
      <c r="O16" s="42">
        <f t="shared" si="12"/>
        <v>310.01</v>
      </c>
      <c r="P16" s="42">
        <f>((B16-$P$46)*10.69*$P$46)</f>
        <v>347.25796874999997</v>
      </c>
      <c r="Q16" s="50"/>
    </row>
    <row r="17" spans="1:17" s="2" customFormat="1" ht="17.25" customHeight="1" x14ac:dyDescent="0.2">
      <c r="A17" s="44" t="s">
        <v>53</v>
      </c>
      <c r="B17" s="45" t="s">
        <v>54</v>
      </c>
      <c r="C17" s="46">
        <f t="shared" si="4"/>
        <v>84.851874999999993</v>
      </c>
      <c r="D17" s="47">
        <f t="shared" si="5"/>
        <v>105.85605468750001</v>
      </c>
      <c r="E17" s="47">
        <f t="shared" si="0"/>
        <v>126.77671874999999</v>
      </c>
      <c r="F17" s="47">
        <f t="shared" si="6"/>
        <v>147.78022763999999</v>
      </c>
      <c r="G17" s="47">
        <f t="shared" si="1"/>
        <v>168.36749999999998</v>
      </c>
      <c r="H17" s="47">
        <f t="shared" si="2"/>
        <v>188.87258764000001</v>
      </c>
      <c r="I17" s="47">
        <f t="shared" si="3"/>
        <v>209.62421875000001</v>
      </c>
      <c r="J17" s="47">
        <f t="shared" si="7"/>
        <v>230.29099263999998</v>
      </c>
      <c r="K17" s="47">
        <f t="shared" si="8"/>
        <v>250.546875</v>
      </c>
      <c r="L17" s="47">
        <f t="shared" si="9"/>
        <v>270.72057264</v>
      </c>
      <c r="M17" s="47">
        <f t="shared" si="10"/>
        <v>291.13546874999997</v>
      </c>
      <c r="N17" s="47">
        <f t="shared" si="11"/>
        <v>311.46550763999994</v>
      </c>
      <c r="O17" s="47">
        <f t="shared" si="12"/>
        <v>331.39</v>
      </c>
      <c r="P17" s="47">
        <f t="shared" ref="P17:P24" si="13">((B17-$P$46)*10.69*$P$46)</f>
        <v>371.31046874999998</v>
      </c>
      <c r="Q17" s="49"/>
    </row>
    <row r="18" spans="1:17" s="2" customFormat="1" ht="17.25" customHeight="1" x14ac:dyDescent="0.2">
      <c r="A18" s="39" t="s">
        <v>55</v>
      </c>
      <c r="B18" s="40" t="s">
        <v>56</v>
      </c>
      <c r="C18" s="41">
        <f t="shared" si="4"/>
        <v>90.196874999999991</v>
      </c>
      <c r="D18" s="42">
        <f t="shared" si="5"/>
        <v>112.5373046875</v>
      </c>
      <c r="E18" s="42">
        <f t="shared" si="0"/>
        <v>134.79421874999997</v>
      </c>
      <c r="F18" s="42">
        <f t="shared" si="6"/>
        <v>157.14466763999997</v>
      </c>
      <c r="G18" s="42">
        <f t="shared" si="1"/>
        <v>179.0575</v>
      </c>
      <c r="H18" s="42">
        <f t="shared" si="2"/>
        <v>200.88814764000003</v>
      </c>
      <c r="I18" s="42">
        <f t="shared" si="3"/>
        <v>222.98671874999999</v>
      </c>
      <c r="J18" s="42">
        <f t="shared" si="7"/>
        <v>245.00043263999993</v>
      </c>
      <c r="K18" s="42">
        <f t="shared" si="8"/>
        <v>266.58187499999997</v>
      </c>
      <c r="L18" s="42">
        <f t="shared" si="9"/>
        <v>288.08113264000002</v>
      </c>
      <c r="M18" s="42">
        <f t="shared" si="10"/>
        <v>309.84296875000001</v>
      </c>
      <c r="N18" s="42">
        <f t="shared" si="11"/>
        <v>331.51994763999994</v>
      </c>
      <c r="O18" s="42">
        <f t="shared" si="12"/>
        <v>352.77</v>
      </c>
      <c r="P18" s="42">
        <f t="shared" si="13"/>
        <v>395.36296874999999</v>
      </c>
      <c r="Q18" s="50"/>
    </row>
    <row r="19" spans="1:17" s="2" customFormat="1" ht="17.25" customHeight="1" x14ac:dyDescent="0.2">
      <c r="A19" s="44" t="s">
        <v>57</v>
      </c>
      <c r="B19" s="45" t="s">
        <v>58</v>
      </c>
      <c r="C19" s="46">
        <f t="shared" si="4"/>
        <v>95.54187499999999</v>
      </c>
      <c r="D19" s="47">
        <f t="shared" si="5"/>
        <v>119.21855468749999</v>
      </c>
      <c r="E19" s="47">
        <f t="shared" si="0"/>
        <v>142.81171874999998</v>
      </c>
      <c r="F19" s="47">
        <f t="shared" si="6"/>
        <v>166.50910763999997</v>
      </c>
      <c r="G19" s="47">
        <f t="shared" si="1"/>
        <v>189.7475</v>
      </c>
      <c r="H19" s="47">
        <f t="shared" si="2"/>
        <v>212.90370764000002</v>
      </c>
      <c r="I19" s="47">
        <f t="shared" si="3"/>
        <v>236.34921875000001</v>
      </c>
      <c r="J19" s="47">
        <f t="shared" si="7"/>
        <v>259.70987263999996</v>
      </c>
      <c r="K19" s="47">
        <f t="shared" si="8"/>
        <v>282.61687499999999</v>
      </c>
      <c r="L19" s="47">
        <f t="shared" si="9"/>
        <v>305.44169264000004</v>
      </c>
      <c r="M19" s="47">
        <f t="shared" si="10"/>
        <v>328.55046874999999</v>
      </c>
      <c r="N19" s="47">
        <f t="shared" si="11"/>
        <v>351.57438763999994</v>
      </c>
      <c r="O19" s="47">
        <f t="shared" si="12"/>
        <v>374.15</v>
      </c>
      <c r="P19" s="47">
        <f t="shared" si="13"/>
        <v>419.41546874999995</v>
      </c>
      <c r="Q19" s="49">
        <f>((B19-$Q$46)*10.69*$Q$46)</f>
        <v>464.34687499999995</v>
      </c>
    </row>
    <row r="20" spans="1:17" s="2" customFormat="1" ht="17.25" customHeight="1" x14ac:dyDescent="0.2">
      <c r="A20" s="39" t="s">
        <v>59</v>
      </c>
      <c r="B20" s="40" t="s">
        <v>60</v>
      </c>
      <c r="C20" s="51">
        <f t="shared" si="4"/>
        <v>100.88687499999999</v>
      </c>
      <c r="D20" s="41">
        <f t="shared" si="5"/>
        <v>125.89980468749999</v>
      </c>
      <c r="E20" s="42">
        <f t="shared" si="0"/>
        <v>150.82921875</v>
      </c>
      <c r="F20" s="42">
        <f t="shared" si="6"/>
        <v>175.87354763999997</v>
      </c>
      <c r="G20" s="42">
        <f t="shared" si="1"/>
        <v>200.4375</v>
      </c>
      <c r="H20" s="42">
        <f t="shared" si="2"/>
        <v>224.91926764000002</v>
      </c>
      <c r="I20" s="42">
        <f t="shared" si="3"/>
        <v>249.71171874999999</v>
      </c>
      <c r="J20" s="42">
        <f t="shared" si="7"/>
        <v>274.41931263999999</v>
      </c>
      <c r="K20" s="42">
        <f t="shared" si="8"/>
        <v>298.65187500000002</v>
      </c>
      <c r="L20" s="42">
        <f t="shared" si="9"/>
        <v>322.80225264000001</v>
      </c>
      <c r="M20" s="42">
        <f t="shared" si="10"/>
        <v>347.25796874999997</v>
      </c>
      <c r="N20" s="42">
        <f t="shared" si="11"/>
        <v>371.62882763999994</v>
      </c>
      <c r="O20" s="42">
        <f t="shared" si="12"/>
        <v>395.53</v>
      </c>
      <c r="P20" s="42">
        <f t="shared" si="13"/>
        <v>443.46796874999995</v>
      </c>
      <c r="Q20" s="50">
        <f t="shared" ref="Q20:Q45" si="14">((B20-$Q$46)*10.69*$Q$46)</f>
        <v>491.07187499999998</v>
      </c>
    </row>
    <row r="21" spans="1:17" s="2" customFormat="1" ht="17.25" customHeight="1" x14ac:dyDescent="0.2">
      <c r="A21" s="44" t="s">
        <v>61</v>
      </c>
      <c r="B21" s="45" t="s">
        <v>62</v>
      </c>
      <c r="C21" s="52">
        <f t="shared" si="4"/>
        <v>106.23187499999999</v>
      </c>
      <c r="D21" s="47">
        <f t="shared" si="5"/>
        <v>132.5810546875</v>
      </c>
      <c r="E21" s="47">
        <f t="shared" si="0"/>
        <v>158.84671875000001</v>
      </c>
      <c r="F21" s="47">
        <f t="shared" si="6"/>
        <v>185.23798763999997</v>
      </c>
      <c r="G21" s="47">
        <f t="shared" si="1"/>
        <v>211.1275</v>
      </c>
      <c r="H21" s="47">
        <f t="shared" si="2"/>
        <v>236.93482764000001</v>
      </c>
      <c r="I21" s="47">
        <f t="shared" si="3"/>
        <v>263.07421875</v>
      </c>
      <c r="J21" s="47">
        <f t="shared" si="7"/>
        <v>289.12875263999996</v>
      </c>
      <c r="K21" s="47">
        <f t="shared" si="8"/>
        <v>314.68687499999999</v>
      </c>
      <c r="L21" s="47">
        <f t="shared" si="9"/>
        <v>340.16281264000003</v>
      </c>
      <c r="M21" s="47">
        <f t="shared" si="10"/>
        <v>365.96546874999996</v>
      </c>
      <c r="N21" s="47">
        <f t="shared" si="11"/>
        <v>391.68326763999994</v>
      </c>
      <c r="O21" s="47">
        <f t="shared" si="12"/>
        <v>416.90999999999997</v>
      </c>
      <c r="P21" s="47">
        <f t="shared" si="13"/>
        <v>467.52046874999996</v>
      </c>
      <c r="Q21" s="49">
        <f t="shared" si="14"/>
        <v>517.796875</v>
      </c>
    </row>
    <row r="22" spans="1:17" s="2" customFormat="1" ht="17.25" customHeight="1" x14ac:dyDescent="0.2">
      <c r="A22" s="39" t="s">
        <v>63</v>
      </c>
      <c r="B22" s="53" t="s">
        <v>64</v>
      </c>
      <c r="C22" s="54">
        <f t="shared" si="4"/>
        <v>111.576875</v>
      </c>
      <c r="D22" s="55">
        <f t="shared" si="5"/>
        <v>139.26230468749998</v>
      </c>
      <c r="E22" s="42">
        <f t="shared" si="0"/>
        <v>166.86421874999999</v>
      </c>
      <c r="F22" s="42">
        <f t="shared" si="6"/>
        <v>194.60242763999997</v>
      </c>
      <c r="G22" s="42">
        <f t="shared" si="1"/>
        <v>221.8175</v>
      </c>
      <c r="H22" s="42">
        <f t="shared" si="2"/>
        <v>248.95038764000003</v>
      </c>
      <c r="I22" s="42">
        <f t="shared" si="3"/>
        <v>276.43671875000001</v>
      </c>
      <c r="J22" s="42">
        <f t="shared" si="7"/>
        <v>303.83819263999993</v>
      </c>
      <c r="K22" s="42">
        <f t="shared" si="8"/>
        <v>330.72187499999995</v>
      </c>
      <c r="L22" s="42">
        <f t="shared" si="9"/>
        <v>357.52337263999999</v>
      </c>
      <c r="M22" s="42">
        <f t="shared" si="10"/>
        <v>384.67296875</v>
      </c>
      <c r="N22" s="42">
        <f t="shared" si="11"/>
        <v>411.73770763999994</v>
      </c>
      <c r="O22" s="42">
        <f t="shared" si="12"/>
        <v>438.28999999999996</v>
      </c>
      <c r="P22" s="42">
        <f t="shared" si="13"/>
        <v>491.57296874999997</v>
      </c>
      <c r="Q22" s="50">
        <f t="shared" si="14"/>
        <v>544.52187500000002</v>
      </c>
    </row>
    <row r="23" spans="1:17" s="2" customFormat="1" ht="17.25" customHeight="1" x14ac:dyDescent="0.2">
      <c r="A23" s="44" t="s">
        <v>65</v>
      </c>
      <c r="B23" s="45" t="s">
        <v>66</v>
      </c>
      <c r="C23" s="56">
        <f t="shared" si="4"/>
        <v>116.921875</v>
      </c>
      <c r="D23" s="57">
        <f t="shared" si="5"/>
        <v>145.94355468749998</v>
      </c>
      <c r="E23" s="47">
        <f t="shared" si="0"/>
        <v>174.88171875</v>
      </c>
      <c r="F23" s="47">
        <f t="shared" si="6"/>
        <v>203.96686763999998</v>
      </c>
      <c r="G23" s="47">
        <f t="shared" si="1"/>
        <v>232.50749999999999</v>
      </c>
      <c r="H23" s="47">
        <f t="shared" si="2"/>
        <v>260.96594764000002</v>
      </c>
      <c r="I23" s="47">
        <f t="shared" si="3"/>
        <v>289.79921874999997</v>
      </c>
      <c r="J23" s="47">
        <f t="shared" si="7"/>
        <v>318.54763263999996</v>
      </c>
      <c r="K23" s="47">
        <f t="shared" si="8"/>
        <v>346.75687499999998</v>
      </c>
      <c r="L23" s="47">
        <f t="shared" si="9"/>
        <v>374.88393264000007</v>
      </c>
      <c r="M23" s="47">
        <f t="shared" si="10"/>
        <v>403.38046874999998</v>
      </c>
      <c r="N23" s="47">
        <f t="shared" si="11"/>
        <v>431.79214763999994</v>
      </c>
      <c r="O23" s="47">
        <f t="shared" si="12"/>
        <v>459.66999999999996</v>
      </c>
      <c r="P23" s="47">
        <f t="shared" si="13"/>
        <v>515.62546874999998</v>
      </c>
      <c r="Q23" s="49">
        <f t="shared" si="14"/>
        <v>571.24687500000005</v>
      </c>
    </row>
    <row r="24" spans="1:17" s="2" customFormat="1" ht="17.25" customHeight="1" x14ac:dyDescent="0.2">
      <c r="A24" s="39" t="s">
        <v>67</v>
      </c>
      <c r="B24" s="40" t="s">
        <v>68</v>
      </c>
      <c r="C24" s="51">
        <f t="shared" si="4"/>
        <v>122.266875</v>
      </c>
      <c r="D24" s="55">
        <f t="shared" si="5"/>
        <v>152.62480468749999</v>
      </c>
      <c r="E24" s="55">
        <f t="shared" si="0"/>
        <v>182.89921874999999</v>
      </c>
      <c r="F24" s="42">
        <f t="shared" si="6"/>
        <v>213.33130763999998</v>
      </c>
      <c r="G24" s="42">
        <f t="shared" si="1"/>
        <v>243.19749999999999</v>
      </c>
      <c r="H24" s="42">
        <f t="shared" si="2"/>
        <v>272.98150764000002</v>
      </c>
      <c r="I24" s="42">
        <f t="shared" si="3"/>
        <v>303.16171874999998</v>
      </c>
      <c r="J24" s="42">
        <f t="shared" si="7"/>
        <v>333.25707263999993</v>
      </c>
      <c r="K24" s="42">
        <f t="shared" si="8"/>
        <v>362.791875</v>
      </c>
      <c r="L24" s="42">
        <f t="shared" si="9"/>
        <v>392.24449264000003</v>
      </c>
      <c r="M24" s="42">
        <f t="shared" si="10"/>
        <v>422.08796874999996</v>
      </c>
      <c r="N24" s="42">
        <f t="shared" si="11"/>
        <v>451.84658763999994</v>
      </c>
      <c r="O24" s="42">
        <f t="shared" si="12"/>
        <v>481.04999999999995</v>
      </c>
      <c r="P24" s="42">
        <f t="shared" si="13"/>
        <v>539.67796874999999</v>
      </c>
      <c r="Q24" s="50">
        <f t="shared" si="14"/>
        <v>597.97187499999995</v>
      </c>
    </row>
    <row r="25" spans="1:17" s="2" customFormat="1" ht="17.25" customHeight="1" x14ac:dyDescent="0.2">
      <c r="A25" s="44" t="s">
        <v>69</v>
      </c>
      <c r="B25" s="45" t="s">
        <v>70</v>
      </c>
      <c r="C25" s="56">
        <f t="shared" si="4"/>
        <v>127.611875</v>
      </c>
      <c r="D25" s="57">
        <f t="shared" si="5"/>
        <v>159.30605468749999</v>
      </c>
      <c r="E25" s="57">
        <f t="shared" si="0"/>
        <v>190.91671875</v>
      </c>
      <c r="F25" s="47">
        <f t="shared" si="6"/>
        <v>222.69574763999998</v>
      </c>
      <c r="G25" s="47">
        <f t="shared" si="1"/>
        <v>253.88749999999999</v>
      </c>
      <c r="H25" s="47">
        <f t="shared" si="2"/>
        <v>284.99706764000001</v>
      </c>
      <c r="I25" s="47">
        <f t="shared" si="3"/>
        <v>316.52421874999999</v>
      </c>
      <c r="J25" s="47">
        <f t="shared" si="7"/>
        <v>347.96651263999996</v>
      </c>
      <c r="K25" s="47">
        <f t="shared" si="8"/>
        <v>378.82687499999997</v>
      </c>
      <c r="L25" s="47">
        <f t="shared" si="9"/>
        <v>409.60505264000005</v>
      </c>
      <c r="M25" s="47">
        <f t="shared" si="10"/>
        <v>440.79546874999994</v>
      </c>
      <c r="N25" s="47">
        <f t="shared" si="11"/>
        <v>471.90102763999994</v>
      </c>
      <c r="O25" s="47">
        <f t="shared" si="12"/>
        <v>502.42999999999995</v>
      </c>
      <c r="P25" s="48">
        <f>((B25-$P$46)*10.69*$P$46)</f>
        <v>563.73046875</v>
      </c>
      <c r="Q25" s="49">
        <f t="shared" si="14"/>
        <v>624.69687499999998</v>
      </c>
    </row>
    <row r="26" spans="1:17" s="2" customFormat="1" ht="17.25" customHeight="1" x14ac:dyDescent="0.2">
      <c r="A26" s="39" t="s">
        <v>71</v>
      </c>
      <c r="B26" s="40" t="s">
        <v>72</v>
      </c>
      <c r="C26" s="51">
        <f t="shared" si="4"/>
        <v>143.64687499999999</v>
      </c>
      <c r="D26" s="55">
        <f t="shared" si="5"/>
        <v>179.34980468749998</v>
      </c>
      <c r="E26" s="55">
        <f t="shared" si="0"/>
        <v>214.96921875000001</v>
      </c>
      <c r="F26" s="55">
        <f t="shared" si="6"/>
        <v>250.78906763999998</v>
      </c>
      <c r="G26" s="42">
        <f t="shared" si="1"/>
        <v>285.95749999999998</v>
      </c>
      <c r="H26" s="42">
        <f t="shared" si="2"/>
        <v>321.04374763999999</v>
      </c>
      <c r="I26" s="42">
        <f t="shared" si="3"/>
        <v>356.61171875000002</v>
      </c>
      <c r="J26" s="42">
        <f t="shared" si="7"/>
        <v>392.09483263999994</v>
      </c>
      <c r="K26" s="42">
        <f t="shared" si="8"/>
        <v>426.93187499999999</v>
      </c>
      <c r="L26" s="42">
        <f t="shared" si="9"/>
        <v>461.68673264</v>
      </c>
      <c r="M26" s="42">
        <f t="shared" si="10"/>
        <v>496.91796875</v>
      </c>
      <c r="N26" s="42">
        <f t="shared" si="11"/>
        <v>532.06434763999994</v>
      </c>
      <c r="O26" s="42">
        <f t="shared" si="12"/>
        <v>566.56999999999994</v>
      </c>
      <c r="P26" s="42">
        <f t="shared" ref="P26:P45" si="15">((B26-$P$46)*10.69*$P$46)</f>
        <v>635.88796875000003</v>
      </c>
      <c r="Q26" s="50">
        <f t="shared" si="14"/>
        <v>704.87187499999993</v>
      </c>
    </row>
    <row r="27" spans="1:17" s="2" customFormat="1" ht="17.25" customHeight="1" x14ac:dyDescent="0.2">
      <c r="A27" s="44" t="s">
        <v>73</v>
      </c>
      <c r="B27" s="45" t="s">
        <v>74</v>
      </c>
      <c r="C27" s="56">
        <f t="shared" si="4"/>
        <v>159.68187499999999</v>
      </c>
      <c r="D27" s="57">
        <f t="shared" si="5"/>
        <v>199.39355468749997</v>
      </c>
      <c r="E27" s="57">
        <f t="shared" si="0"/>
        <v>239.02171874999999</v>
      </c>
      <c r="F27" s="57">
        <f t="shared" si="6"/>
        <v>278.88238763999999</v>
      </c>
      <c r="G27" s="57">
        <f t="shared" si="1"/>
        <v>318.02749999999997</v>
      </c>
      <c r="H27" s="47">
        <f t="shared" si="2"/>
        <v>357.09042764000003</v>
      </c>
      <c r="I27" s="47">
        <f t="shared" si="3"/>
        <v>396.69921875</v>
      </c>
      <c r="J27" s="47">
        <f t="shared" si="7"/>
        <v>436.22315263999991</v>
      </c>
      <c r="K27" s="47">
        <f t="shared" si="8"/>
        <v>475.03687499999995</v>
      </c>
      <c r="L27" s="47">
        <f t="shared" si="9"/>
        <v>513.76841264000007</v>
      </c>
      <c r="M27" s="47">
        <f t="shared" si="10"/>
        <v>553.04046874999995</v>
      </c>
      <c r="N27" s="47">
        <f t="shared" si="11"/>
        <v>592.22766763999994</v>
      </c>
      <c r="O27" s="47">
        <f t="shared" si="12"/>
        <v>630.70999999999992</v>
      </c>
      <c r="P27" s="48">
        <f t="shared" si="15"/>
        <v>708.04546874999994</v>
      </c>
      <c r="Q27" s="49">
        <f t="shared" si="14"/>
        <v>785.046875</v>
      </c>
    </row>
    <row r="28" spans="1:17" s="2" customFormat="1" ht="17.25" customHeight="1" x14ac:dyDescent="0.2">
      <c r="A28" s="39" t="s">
        <v>75</v>
      </c>
      <c r="B28" s="40" t="s">
        <v>76</v>
      </c>
      <c r="C28" s="51">
        <f t="shared" si="4"/>
        <v>175.71687499999999</v>
      </c>
      <c r="D28" s="55">
        <f t="shared" si="5"/>
        <v>219.43730468749999</v>
      </c>
      <c r="E28" s="55">
        <f t="shared" si="0"/>
        <v>263.07421875</v>
      </c>
      <c r="F28" s="55">
        <f t="shared" si="6"/>
        <v>306.97570764</v>
      </c>
      <c r="G28" s="55">
        <f t="shared" si="1"/>
        <v>350.09749999999997</v>
      </c>
      <c r="H28" s="55">
        <f t="shared" si="2"/>
        <v>393.13710764000001</v>
      </c>
      <c r="I28" s="42">
        <f t="shared" si="3"/>
        <v>436.78671874999998</v>
      </c>
      <c r="J28" s="42">
        <f>((B28-$J$46)*10.69*$J$46)</f>
        <v>480.35147263999988</v>
      </c>
      <c r="K28" s="42">
        <f t="shared" si="8"/>
        <v>523.14187499999991</v>
      </c>
      <c r="L28" s="42">
        <f t="shared" si="9"/>
        <v>565.85009264000007</v>
      </c>
      <c r="M28" s="42">
        <f t="shared" si="10"/>
        <v>609.16296875</v>
      </c>
      <c r="N28" s="42">
        <f t="shared" si="11"/>
        <v>652.39098763999982</v>
      </c>
      <c r="O28" s="42">
        <f t="shared" si="12"/>
        <v>694.85</v>
      </c>
      <c r="P28" s="42">
        <f>((B28-$P$46)*10.69*$P$46)</f>
        <v>780.20296874999997</v>
      </c>
      <c r="Q28" s="50">
        <f t="shared" si="14"/>
        <v>865.22187499999995</v>
      </c>
    </row>
    <row r="29" spans="1:17" s="2" customFormat="1" ht="17.25" customHeight="1" x14ac:dyDescent="0.2">
      <c r="A29" s="44" t="s">
        <v>77</v>
      </c>
      <c r="B29" s="45" t="s">
        <v>78</v>
      </c>
      <c r="C29" s="57">
        <f t="shared" si="4"/>
        <v>191.75187499999998</v>
      </c>
      <c r="D29" s="57">
        <f t="shared" si="5"/>
        <v>239.48105468750001</v>
      </c>
      <c r="E29" s="57">
        <f t="shared" si="0"/>
        <v>287.12671875000001</v>
      </c>
      <c r="F29" s="57">
        <f t="shared" si="6"/>
        <v>335.06902763999994</v>
      </c>
      <c r="G29" s="57">
        <f t="shared" si="1"/>
        <v>382.16749999999996</v>
      </c>
      <c r="H29" s="57">
        <f t="shared" si="2"/>
        <v>429.18378764000005</v>
      </c>
      <c r="I29" s="57">
        <f t="shared" si="3"/>
        <v>476.87421874999995</v>
      </c>
      <c r="J29" s="47">
        <f t="shared" si="7"/>
        <v>524.47979263999991</v>
      </c>
      <c r="K29" s="47">
        <f t="shared" si="8"/>
        <v>571.24687499999993</v>
      </c>
      <c r="L29" s="47">
        <f t="shared" si="9"/>
        <v>617.93177264000008</v>
      </c>
      <c r="M29" s="47">
        <f t="shared" si="10"/>
        <v>665.28546874999995</v>
      </c>
      <c r="N29" s="47">
        <f t="shared" si="11"/>
        <v>712.55430763999982</v>
      </c>
      <c r="O29" s="47">
        <f t="shared" si="12"/>
        <v>758.99</v>
      </c>
      <c r="P29" s="48">
        <f t="shared" si="15"/>
        <v>852.36046874999988</v>
      </c>
      <c r="Q29" s="49">
        <f t="shared" si="14"/>
        <v>945.39687500000002</v>
      </c>
    </row>
    <row r="30" spans="1:17" s="2" customFormat="1" ht="17.25" customHeight="1" x14ac:dyDescent="0.2">
      <c r="A30" s="39" t="s">
        <v>79</v>
      </c>
      <c r="B30" s="40" t="s">
        <v>80</v>
      </c>
      <c r="C30" s="58"/>
      <c r="D30" s="55">
        <f t="shared" si="5"/>
        <v>259.52480468750002</v>
      </c>
      <c r="E30" s="55">
        <f t="shared" si="0"/>
        <v>311.17921875000002</v>
      </c>
      <c r="F30" s="55">
        <f t="shared" si="6"/>
        <v>363.16234763999995</v>
      </c>
      <c r="G30" s="55">
        <f t="shared" si="1"/>
        <v>414.23749999999995</v>
      </c>
      <c r="H30" s="55">
        <f t="shared" si="2"/>
        <v>465.23046764000009</v>
      </c>
      <c r="I30" s="55">
        <f t="shared" si="3"/>
        <v>516.96171874999993</v>
      </c>
      <c r="J30" s="55">
        <f t="shared" si="7"/>
        <v>568.60811263999983</v>
      </c>
      <c r="K30" s="42">
        <f t="shared" si="8"/>
        <v>619.35187500000006</v>
      </c>
      <c r="L30" s="42">
        <f t="shared" si="9"/>
        <v>670.01345264000008</v>
      </c>
      <c r="M30" s="42">
        <f t="shared" si="10"/>
        <v>721.40796875000001</v>
      </c>
      <c r="N30" s="42">
        <f t="shared" si="11"/>
        <v>772.71762763999982</v>
      </c>
      <c r="O30" s="42">
        <f t="shared" si="12"/>
        <v>823.13</v>
      </c>
      <c r="P30" s="42">
        <f t="shared" si="15"/>
        <v>924.51796874999991</v>
      </c>
      <c r="Q30" s="50">
        <f t="shared" si="14"/>
        <v>1025.5718750000001</v>
      </c>
    </row>
    <row r="31" spans="1:17" s="2" customFormat="1" ht="17.25" customHeight="1" x14ac:dyDescent="0.2">
      <c r="A31" s="44" t="s">
        <v>81</v>
      </c>
      <c r="B31" s="45" t="s">
        <v>82</v>
      </c>
      <c r="C31" s="46"/>
      <c r="D31" s="57">
        <f t="shared" si="5"/>
        <v>279.56855468750001</v>
      </c>
      <c r="E31" s="57">
        <f t="shared" si="0"/>
        <v>335.23171874999997</v>
      </c>
      <c r="F31" s="57">
        <f t="shared" si="6"/>
        <v>391.25566763999996</v>
      </c>
      <c r="G31" s="57">
        <f t="shared" si="1"/>
        <v>446.3075</v>
      </c>
      <c r="H31" s="57">
        <f t="shared" si="2"/>
        <v>501.27714764000007</v>
      </c>
      <c r="I31" s="57">
        <f t="shared" si="3"/>
        <v>557.04921874999991</v>
      </c>
      <c r="J31" s="57">
        <f t="shared" si="7"/>
        <v>612.73643263999986</v>
      </c>
      <c r="K31" s="57">
        <f t="shared" si="8"/>
        <v>667.45687499999997</v>
      </c>
      <c r="L31" s="57">
        <f t="shared" si="9"/>
        <v>722.09513264000009</v>
      </c>
      <c r="M31" s="57">
        <f t="shared" si="10"/>
        <v>777.53046874999995</v>
      </c>
      <c r="N31" s="57">
        <f t="shared" si="11"/>
        <v>832.88094763999993</v>
      </c>
      <c r="O31" s="57">
        <f t="shared" si="12"/>
        <v>887.27</v>
      </c>
      <c r="P31" s="59">
        <f t="shared" si="15"/>
        <v>996.67546874999994</v>
      </c>
      <c r="Q31" s="60">
        <f t="shared" si="14"/>
        <v>1105.746875</v>
      </c>
    </row>
    <row r="32" spans="1:17" s="2" customFormat="1" ht="17.25" customHeight="1" x14ac:dyDescent="0.2">
      <c r="A32" s="39" t="s">
        <v>83</v>
      </c>
      <c r="B32" s="40" t="s">
        <v>84</v>
      </c>
      <c r="C32" s="61"/>
      <c r="D32" s="62"/>
      <c r="E32" s="55">
        <f t="shared" si="0"/>
        <v>359.28421874999998</v>
      </c>
      <c r="F32" s="55">
        <f t="shared" si="6"/>
        <v>419.34898763999996</v>
      </c>
      <c r="G32" s="55">
        <f t="shared" si="1"/>
        <v>478.3775</v>
      </c>
      <c r="H32" s="55">
        <f t="shared" si="2"/>
        <v>537.3238276400001</v>
      </c>
      <c r="I32" s="55">
        <f t="shared" si="3"/>
        <v>597.13671875</v>
      </c>
      <c r="J32" s="55">
        <f t="shared" si="7"/>
        <v>656.86475263999989</v>
      </c>
      <c r="K32" s="55">
        <f t="shared" si="8"/>
        <v>715.56187499999999</v>
      </c>
      <c r="L32" s="55">
        <f t="shared" si="9"/>
        <v>774.17681264000009</v>
      </c>
      <c r="M32" s="55">
        <f t="shared" si="10"/>
        <v>833.6529687499999</v>
      </c>
      <c r="N32" s="55">
        <f t="shared" si="11"/>
        <v>893.04426763999993</v>
      </c>
      <c r="O32" s="55">
        <f t="shared" si="12"/>
        <v>951.41</v>
      </c>
      <c r="P32" s="55">
        <f t="shared" si="15"/>
        <v>1068.83296875</v>
      </c>
      <c r="Q32" s="63">
        <f t="shared" si="14"/>
        <v>1185.921875</v>
      </c>
    </row>
    <row r="33" spans="1:17" s="2" customFormat="1" ht="17.25" customHeight="1" x14ac:dyDescent="0.2">
      <c r="A33" s="44" t="s">
        <v>85</v>
      </c>
      <c r="B33" s="45" t="s">
        <v>86</v>
      </c>
      <c r="C33" s="46"/>
      <c r="D33" s="47"/>
      <c r="E33" s="57">
        <f t="shared" si="0"/>
        <v>383.33671874999999</v>
      </c>
      <c r="F33" s="57">
        <f t="shared" si="6"/>
        <v>447.44230763999997</v>
      </c>
      <c r="G33" s="57">
        <f t="shared" si="1"/>
        <v>510.44749999999999</v>
      </c>
      <c r="H33" s="57">
        <f t="shared" si="2"/>
        <v>573.37050764000003</v>
      </c>
      <c r="I33" s="57">
        <f t="shared" si="3"/>
        <v>637.22421874999998</v>
      </c>
      <c r="J33" s="57">
        <f t="shared" si="7"/>
        <v>700.99307263999992</v>
      </c>
      <c r="K33" s="57">
        <f t="shared" si="8"/>
        <v>763.666875</v>
      </c>
      <c r="L33" s="57">
        <f t="shared" si="9"/>
        <v>826.25849263999999</v>
      </c>
      <c r="M33" s="57">
        <f t="shared" si="10"/>
        <v>889.77546874999996</v>
      </c>
      <c r="N33" s="57">
        <f t="shared" si="11"/>
        <v>953.20758763999993</v>
      </c>
      <c r="O33" s="57">
        <f t="shared" si="12"/>
        <v>1015.55</v>
      </c>
      <c r="P33" s="59">
        <f t="shared" si="15"/>
        <v>1140.99046875</v>
      </c>
      <c r="Q33" s="60">
        <f t="shared" si="14"/>
        <v>1266.096875</v>
      </c>
    </row>
    <row r="34" spans="1:17" s="2" customFormat="1" ht="17.25" customHeight="1" x14ac:dyDescent="0.2">
      <c r="A34" s="39" t="s">
        <v>87</v>
      </c>
      <c r="B34" s="40" t="s">
        <v>88</v>
      </c>
      <c r="C34" s="61"/>
      <c r="D34" s="64"/>
      <c r="E34" s="65"/>
      <c r="F34" s="55">
        <f t="shared" si="6"/>
        <v>475.53562763999997</v>
      </c>
      <c r="G34" s="55">
        <f t="shared" si="1"/>
        <v>542.51749999999993</v>
      </c>
      <c r="H34" s="55">
        <f t="shared" si="2"/>
        <v>609.41718764000007</v>
      </c>
      <c r="I34" s="55">
        <f t="shared" si="3"/>
        <v>677.31171874999995</v>
      </c>
      <c r="J34" s="55">
        <f t="shared" si="7"/>
        <v>745.12139263999984</v>
      </c>
      <c r="K34" s="55">
        <f t="shared" si="8"/>
        <v>811.77187499999991</v>
      </c>
      <c r="L34" s="55">
        <f t="shared" si="9"/>
        <v>878.34017264000011</v>
      </c>
      <c r="M34" s="55">
        <f t="shared" si="10"/>
        <v>945.8979687499999</v>
      </c>
      <c r="N34" s="55">
        <f t="shared" si="11"/>
        <v>1013.3709076399999</v>
      </c>
      <c r="O34" s="55">
        <f t="shared" si="12"/>
        <v>1079.69</v>
      </c>
      <c r="P34" s="55">
        <f t="shared" si="15"/>
        <v>1213.14796875</v>
      </c>
      <c r="Q34" s="63">
        <f t="shared" si="14"/>
        <v>1346.2718749999999</v>
      </c>
    </row>
    <row r="35" spans="1:17" s="2" customFormat="1" ht="17.25" customHeight="1" x14ac:dyDescent="0.2">
      <c r="A35" s="44" t="s">
        <v>89</v>
      </c>
      <c r="B35" s="45" t="s">
        <v>90</v>
      </c>
      <c r="C35" s="46"/>
      <c r="D35" s="47"/>
      <c r="E35" s="47"/>
      <c r="F35" s="57">
        <f t="shared" si="6"/>
        <v>503.62894763999992</v>
      </c>
      <c r="G35" s="57">
        <f t="shared" si="1"/>
        <v>574.58749999999998</v>
      </c>
      <c r="H35" s="57">
        <f t="shared" si="2"/>
        <v>645.4638676400001</v>
      </c>
      <c r="I35" s="57">
        <f t="shared" si="3"/>
        <v>717.39921874999993</v>
      </c>
      <c r="J35" s="57">
        <f t="shared" si="7"/>
        <v>789.24971263999987</v>
      </c>
      <c r="K35" s="57">
        <f t="shared" si="8"/>
        <v>859.87687500000004</v>
      </c>
      <c r="L35" s="57">
        <f t="shared" si="9"/>
        <v>930.42185264</v>
      </c>
      <c r="M35" s="57">
        <f t="shared" si="10"/>
        <v>1002.02046875</v>
      </c>
      <c r="N35" s="57">
        <f t="shared" si="11"/>
        <v>1073.5342276399997</v>
      </c>
      <c r="O35" s="57">
        <f t="shared" si="12"/>
        <v>1143.83</v>
      </c>
      <c r="P35" s="59">
        <f t="shared" si="15"/>
        <v>1285.3054687499998</v>
      </c>
      <c r="Q35" s="60">
        <f t="shared" si="14"/>
        <v>1426.4468750000001</v>
      </c>
    </row>
    <row r="36" spans="1:17" s="2" customFormat="1" ht="17.25" customHeight="1" x14ac:dyDescent="0.2">
      <c r="A36" s="39" t="s">
        <v>91</v>
      </c>
      <c r="B36" s="40" t="s">
        <v>92</v>
      </c>
      <c r="C36" s="61"/>
      <c r="D36" s="64"/>
      <c r="E36" s="62"/>
      <c r="F36" s="42"/>
      <c r="G36" s="55">
        <f t="shared" si="1"/>
        <v>606.65750000000003</v>
      </c>
      <c r="H36" s="55">
        <f t="shared" si="2"/>
        <v>681.51054764000003</v>
      </c>
      <c r="I36" s="55">
        <f t="shared" si="3"/>
        <v>757.48671875000002</v>
      </c>
      <c r="J36" s="55">
        <f t="shared" si="7"/>
        <v>833.37803263999979</v>
      </c>
      <c r="K36" s="55">
        <f t="shared" si="8"/>
        <v>907.98187499999995</v>
      </c>
      <c r="L36" s="55">
        <f t="shared" si="9"/>
        <v>982.50353264000012</v>
      </c>
      <c r="M36" s="55">
        <f t="shared" si="10"/>
        <v>1058.1429687499999</v>
      </c>
      <c r="N36" s="55">
        <f t="shared" si="11"/>
        <v>1133.6975476399998</v>
      </c>
      <c r="O36" s="55">
        <f t="shared" si="12"/>
        <v>1207.97</v>
      </c>
      <c r="P36" s="55">
        <f t="shared" si="15"/>
        <v>1357.4629687500001</v>
      </c>
      <c r="Q36" s="63">
        <f t="shared" si="14"/>
        <v>1506.6218749999998</v>
      </c>
    </row>
    <row r="37" spans="1:17" s="2" customFormat="1" ht="17.25" customHeight="1" x14ac:dyDescent="0.2">
      <c r="A37" s="44" t="s">
        <v>93</v>
      </c>
      <c r="B37" s="45" t="s">
        <v>94</v>
      </c>
      <c r="C37" s="46"/>
      <c r="D37" s="47"/>
      <c r="E37" s="47"/>
      <c r="F37" s="47"/>
      <c r="G37" s="57">
        <f t="shared" si="1"/>
        <v>638.72749999999996</v>
      </c>
      <c r="H37" s="57">
        <f t="shared" si="2"/>
        <v>717.55722764000006</v>
      </c>
      <c r="I37" s="57">
        <f t="shared" si="3"/>
        <v>797.57421874999989</v>
      </c>
      <c r="J37" s="57">
        <f t="shared" si="7"/>
        <v>877.50635263999982</v>
      </c>
      <c r="K37" s="57">
        <f t="shared" si="8"/>
        <v>956.08687499999996</v>
      </c>
      <c r="L37" s="57">
        <f t="shared" si="9"/>
        <v>1034.58521264</v>
      </c>
      <c r="M37" s="57">
        <f t="shared" si="10"/>
        <v>1114.2654687499999</v>
      </c>
      <c r="N37" s="57">
        <f t="shared" si="11"/>
        <v>1193.8608676399999</v>
      </c>
      <c r="O37" s="57">
        <f t="shared" si="12"/>
        <v>1272.1099999999999</v>
      </c>
      <c r="P37" s="59">
        <f>((B37-$P$46)*10.69*$P$46)</f>
        <v>1429.6204687499999</v>
      </c>
      <c r="Q37" s="60">
        <f t="shared" si="14"/>
        <v>1586.796875</v>
      </c>
    </row>
    <row r="38" spans="1:17" s="2" customFormat="1" ht="17.25" customHeight="1" x14ac:dyDescent="0.2">
      <c r="A38" s="39" t="s">
        <v>95</v>
      </c>
      <c r="B38" s="40" t="s">
        <v>96</v>
      </c>
      <c r="C38" s="61"/>
      <c r="D38" s="64"/>
      <c r="E38" s="64"/>
      <c r="F38" s="65"/>
      <c r="G38" s="42"/>
      <c r="H38" s="55">
        <f t="shared" si="2"/>
        <v>753.60390763999999</v>
      </c>
      <c r="I38" s="55">
        <f t="shared" si="3"/>
        <v>837.66171874999998</v>
      </c>
      <c r="J38" s="55">
        <f t="shared" si="7"/>
        <v>921.63467263999996</v>
      </c>
      <c r="K38" s="55">
        <f t="shared" si="8"/>
        <v>1004.191875</v>
      </c>
      <c r="L38" s="55">
        <f t="shared" si="9"/>
        <v>1086.66689264</v>
      </c>
      <c r="M38" s="55">
        <f t="shared" si="10"/>
        <v>1170.3879687499998</v>
      </c>
      <c r="N38" s="55">
        <f t="shared" si="11"/>
        <v>1254.0241876399998</v>
      </c>
      <c r="O38" s="55">
        <f t="shared" si="12"/>
        <v>1336.25</v>
      </c>
      <c r="P38" s="55">
        <f t="shared" si="15"/>
        <v>1501.7779687499999</v>
      </c>
      <c r="Q38" s="63">
        <f t="shared" si="14"/>
        <v>1666.9718749999997</v>
      </c>
    </row>
    <row r="39" spans="1:17" s="2" customFormat="1" ht="17.25" customHeight="1" x14ac:dyDescent="0.2">
      <c r="A39" s="44" t="s">
        <v>97</v>
      </c>
      <c r="B39" s="45" t="s">
        <v>98</v>
      </c>
      <c r="C39" s="46"/>
      <c r="D39" s="47"/>
      <c r="E39" s="47"/>
      <c r="F39" s="47"/>
      <c r="G39" s="47"/>
      <c r="H39" s="57">
        <f t="shared" si="2"/>
        <v>789.65058763999991</v>
      </c>
      <c r="I39" s="57">
        <f t="shared" si="3"/>
        <v>877.74921874999995</v>
      </c>
      <c r="J39" s="57">
        <f t="shared" si="7"/>
        <v>965.76299263999999</v>
      </c>
      <c r="K39" s="57">
        <f t="shared" si="8"/>
        <v>1052.296875</v>
      </c>
      <c r="L39" s="57">
        <f t="shared" si="9"/>
        <v>1138.74857264</v>
      </c>
      <c r="M39" s="57">
        <f t="shared" si="10"/>
        <v>1226.51046875</v>
      </c>
      <c r="N39" s="57">
        <f t="shared" si="11"/>
        <v>1314.1875076399999</v>
      </c>
      <c r="O39" s="57">
        <f t="shared" si="12"/>
        <v>1400.3899999999999</v>
      </c>
      <c r="P39" s="59">
        <f t="shared" si="15"/>
        <v>1573.9354687499999</v>
      </c>
      <c r="Q39" s="60">
        <f t="shared" si="14"/>
        <v>1747.1468749999999</v>
      </c>
    </row>
    <row r="40" spans="1:17" s="2" customFormat="1" ht="17.25" customHeight="1" x14ac:dyDescent="0.2">
      <c r="A40" s="39" t="s">
        <v>99</v>
      </c>
      <c r="B40" s="40" t="s">
        <v>100</v>
      </c>
      <c r="C40" s="61"/>
      <c r="D40" s="64"/>
      <c r="E40" s="64"/>
      <c r="F40" s="65"/>
      <c r="G40" s="42"/>
      <c r="H40" s="55"/>
      <c r="I40" s="55">
        <f t="shared" si="3"/>
        <v>917.83671874999993</v>
      </c>
      <c r="J40" s="55">
        <f t="shared" si="7"/>
        <v>1009.8913126399999</v>
      </c>
      <c r="K40" s="55">
        <f t="shared" si="8"/>
        <v>1100.401875</v>
      </c>
      <c r="L40" s="55">
        <f t="shared" si="9"/>
        <v>1190.8302526399998</v>
      </c>
      <c r="M40" s="55">
        <f t="shared" si="10"/>
        <v>1282.6329687500001</v>
      </c>
      <c r="N40" s="55">
        <f t="shared" si="11"/>
        <v>1374.35082764</v>
      </c>
      <c r="O40" s="55">
        <f t="shared" si="12"/>
        <v>1464.53</v>
      </c>
      <c r="P40" s="55">
        <f t="shared" si="15"/>
        <v>1646.09296875</v>
      </c>
      <c r="Q40" s="63">
        <f t="shared" si="14"/>
        <v>1827.3218749999999</v>
      </c>
    </row>
    <row r="41" spans="1:17" s="2" customFormat="1" ht="17.25" customHeight="1" x14ac:dyDescent="0.2">
      <c r="A41" s="44" t="s">
        <v>101</v>
      </c>
      <c r="B41" s="45" t="s">
        <v>102</v>
      </c>
      <c r="C41" s="46"/>
      <c r="D41" s="47"/>
      <c r="E41" s="47"/>
      <c r="F41" s="47"/>
      <c r="G41" s="47"/>
      <c r="H41" s="57"/>
      <c r="I41" s="57">
        <f t="shared" si="3"/>
        <v>957.92421875000002</v>
      </c>
      <c r="J41" s="57">
        <f t="shared" si="7"/>
        <v>1054.0196326400001</v>
      </c>
      <c r="K41" s="57">
        <f t="shared" si="8"/>
        <v>1148.506875</v>
      </c>
      <c r="L41" s="57">
        <f t="shared" si="9"/>
        <v>1242.91193264</v>
      </c>
      <c r="M41" s="57">
        <f t="shared" si="10"/>
        <v>1338.7554687499999</v>
      </c>
      <c r="N41" s="57">
        <f t="shared" si="11"/>
        <v>1434.5141476399999</v>
      </c>
      <c r="O41" s="57">
        <f t="shared" si="12"/>
        <v>1528.6699999999998</v>
      </c>
      <c r="P41" s="59">
        <f t="shared" si="15"/>
        <v>1718.25046875</v>
      </c>
      <c r="Q41" s="60">
        <f t="shared" si="14"/>
        <v>1907.4968749999998</v>
      </c>
    </row>
    <row r="42" spans="1:17" s="2" customFormat="1" ht="17.25" customHeight="1" x14ac:dyDescent="0.2">
      <c r="A42" s="39">
        <v>3810</v>
      </c>
      <c r="B42" s="40">
        <v>150</v>
      </c>
      <c r="C42" s="61"/>
      <c r="D42" s="64"/>
      <c r="E42" s="64"/>
      <c r="F42" s="65"/>
      <c r="G42" s="42"/>
      <c r="H42" s="55"/>
      <c r="I42" s="55"/>
      <c r="J42" s="55">
        <f t="shared" si="7"/>
        <v>1098.1479526399999</v>
      </c>
      <c r="K42" s="55">
        <f t="shared" si="8"/>
        <v>1196.6118749999998</v>
      </c>
      <c r="L42" s="55">
        <f t="shared" si="9"/>
        <v>1294.9936126399998</v>
      </c>
      <c r="M42" s="55">
        <f t="shared" si="10"/>
        <v>1394.87796875</v>
      </c>
      <c r="N42" s="55">
        <f t="shared" si="11"/>
        <v>1494.67746764</v>
      </c>
      <c r="O42" s="55">
        <f t="shared" si="12"/>
        <v>1592.81</v>
      </c>
      <c r="P42" s="55">
        <f t="shared" si="15"/>
        <v>1790.4079687499998</v>
      </c>
      <c r="Q42" s="63">
        <f t="shared" si="14"/>
        <v>1987.6718749999998</v>
      </c>
    </row>
    <row r="43" spans="1:17" s="2" customFormat="1" ht="17.25" customHeight="1" x14ac:dyDescent="0.2">
      <c r="A43" s="66">
        <f>SUM(B43)*25.4</f>
        <v>3962.3999999999996</v>
      </c>
      <c r="B43" s="67">
        <v>156</v>
      </c>
      <c r="C43" s="46"/>
      <c r="D43" s="47"/>
      <c r="E43" s="47"/>
      <c r="F43" s="47"/>
      <c r="G43" s="47"/>
      <c r="H43" s="57"/>
      <c r="I43" s="57"/>
      <c r="J43" s="57">
        <f t="shared" si="7"/>
        <v>1142.2762726399999</v>
      </c>
      <c r="K43" s="57">
        <f t="shared" si="8"/>
        <v>1244.7168750000001</v>
      </c>
      <c r="L43" s="57">
        <f t="shared" si="9"/>
        <v>1347.07529264</v>
      </c>
      <c r="M43" s="57">
        <f t="shared" si="10"/>
        <v>1451.00046875</v>
      </c>
      <c r="N43" s="57">
        <f t="shared" si="11"/>
        <v>1554.8407876400001</v>
      </c>
      <c r="O43" s="57">
        <f t="shared" si="12"/>
        <v>1656.9499999999998</v>
      </c>
      <c r="P43" s="59">
        <f t="shared" si="15"/>
        <v>1862.56546875</v>
      </c>
      <c r="Q43" s="60">
        <f t="shared" si="14"/>
        <v>2067.8468749999997</v>
      </c>
    </row>
    <row r="44" spans="1:17" s="2" customFormat="1" ht="17.25" customHeight="1" x14ac:dyDescent="0.2">
      <c r="A44" s="68">
        <f>SUM(B44)*25.4</f>
        <v>4114.8</v>
      </c>
      <c r="B44" s="69">
        <v>162</v>
      </c>
      <c r="C44" s="61"/>
      <c r="D44" s="64"/>
      <c r="E44" s="64"/>
      <c r="F44" s="65"/>
      <c r="G44" s="42"/>
      <c r="H44" s="55"/>
      <c r="I44" s="55"/>
      <c r="J44" s="55"/>
      <c r="K44" s="55">
        <f t="shared" si="8"/>
        <v>1292.8218749999999</v>
      </c>
      <c r="L44" s="55">
        <f t="shared" si="9"/>
        <v>1399.1569726399998</v>
      </c>
      <c r="M44" s="55">
        <f t="shared" si="10"/>
        <v>1507.1229687499999</v>
      </c>
      <c r="N44" s="55">
        <f t="shared" si="11"/>
        <v>1615.00410764</v>
      </c>
      <c r="O44" s="55">
        <f t="shared" si="12"/>
        <v>1721.09</v>
      </c>
      <c r="P44" s="55">
        <f t="shared" si="15"/>
        <v>1934.7229687499998</v>
      </c>
      <c r="Q44" s="63">
        <f t="shared" si="14"/>
        <v>2148.0218749999999</v>
      </c>
    </row>
    <row r="45" spans="1:17" s="2" customFormat="1" ht="17.25" customHeight="1" thickBot="1" x14ac:dyDescent="0.25">
      <c r="A45" s="70">
        <f>SUM(B45)*25.4</f>
        <v>4267.2</v>
      </c>
      <c r="B45" s="71">
        <v>168</v>
      </c>
      <c r="C45" s="46"/>
      <c r="D45" s="47"/>
      <c r="E45" s="47"/>
      <c r="F45" s="47"/>
      <c r="G45" s="47"/>
      <c r="H45" s="57"/>
      <c r="I45" s="57"/>
      <c r="J45" s="57"/>
      <c r="K45" s="57">
        <f t="shared" si="8"/>
        <v>1340.9268749999999</v>
      </c>
      <c r="L45" s="57">
        <f t="shared" si="9"/>
        <v>1451.2386526400001</v>
      </c>
      <c r="M45" s="57">
        <f t="shared" si="10"/>
        <v>1563.2454687499999</v>
      </c>
      <c r="N45" s="57">
        <f t="shared" si="11"/>
        <v>1675.1674276399999</v>
      </c>
      <c r="O45" s="57">
        <f t="shared" si="12"/>
        <v>1785.23</v>
      </c>
      <c r="P45" s="59">
        <f t="shared" si="15"/>
        <v>2006.8804687499999</v>
      </c>
      <c r="Q45" s="60">
        <f t="shared" si="14"/>
        <v>2228.1968749999996</v>
      </c>
    </row>
    <row r="46" spans="1:17" s="2" customFormat="1" ht="15" customHeight="1" thickBot="1" x14ac:dyDescent="0.25">
      <c r="A46" s="25"/>
      <c r="B46" s="26"/>
      <c r="C46" s="27">
        <v>0.25</v>
      </c>
      <c r="D46" s="28">
        <v>0.3125</v>
      </c>
      <c r="E46" s="28">
        <v>0.375</v>
      </c>
      <c r="F46" s="28">
        <v>0.438</v>
      </c>
      <c r="G46" s="28">
        <v>0.5</v>
      </c>
      <c r="H46" s="28">
        <v>0.56200000000000006</v>
      </c>
      <c r="I46" s="28">
        <v>0.625</v>
      </c>
      <c r="J46" s="28">
        <v>0.68799999999999994</v>
      </c>
      <c r="K46" s="28">
        <v>0.75</v>
      </c>
      <c r="L46" s="28">
        <v>0.81200000000000006</v>
      </c>
      <c r="M46" s="28">
        <v>0.875</v>
      </c>
      <c r="N46" s="28">
        <v>0.93799999999999994</v>
      </c>
      <c r="O46" s="28">
        <v>1</v>
      </c>
      <c r="P46" s="38">
        <v>1.125</v>
      </c>
      <c r="Q46" s="29">
        <v>1.25</v>
      </c>
    </row>
    <row r="47" spans="1:17" s="2" customFormat="1" ht="17.100000000000001" customHeight="1" x14ac:dyDescent="0.2">
      <c r="C47" s="81" t="s">
        <v>116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</row>
    <row r="48" spans="1:17" s="2" customFormat="1" ht="14.1" customHeight="1" x14ac:dyDescent="0.2"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37"/>
    </row>
    <row r="49" spans="1:17" ht="10.5" customHeight="1" x14ac:dyDescent="0.2"/>
    <row r="50" spans="1:17" ht="15.95" customHeight="1" x14ac:dyDescent="0.2">
      <c r="A50" s="77" t="s">
        <v>117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35"/>
    </row>
    <row r="51" spans="1:17" x14ac:dyDescent="0.2">
      <c r="A51" s="79" t="s">
        <v>118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36"/>
    </row>
    <row r="52" spans="1:17" s="2" customFormat="1" ht="20.100000000000001" customHeight="1" x14ac:dyDescent="0.2"/>
    <row r="53" spans="1:17" ht="19.5" customHeight="1" x14ac:dyDescent="0.2">
      <c r="A53" s="19" t="s">
        <v>119</v>
      </c>
      <c r="B53" s="19" t="s">
        <v>120</v>
      </c>
      <c r="C53" s="19" t="s">
        <v>121</v>
      </c>
      <c r="D53" s="18" t="s">
        <v>122</v>
      </c>
      <c r="E53" s="1"/>
      <c r="F53" s="76" t="s">
        <v>123</v>
      </c>
      <c r="G53" s="76"/>
    </row>
    <row r="54" spans="1:17" ht="18.95" customHeight="1" x14ac:dyDescent="0.2">
      <c r="A54" s="20"/>
      <c r="B54" s="21"/>
      <c r="C54" s="20"/>
      <c r="D54" s="24">
        <f>((A54-B54)*10.69*B54)</f>
        <v>0</v>
      </c>
      <c r="E54" s="17"/>
      <c r="F54" s="75">
        <f>D54*C54</f>
        <v>0</v>
      </c>
      <c r="G54" s="75"/>
      <c r="O54" s="33"/>
      <c r="P54" s="33"/>
      <c r="Q54" s="33" t="s">
        <v>103</v>
      </c>
    </row>
    <row r="55" spans="1:17" x14ac:dyDescent="0.2">
      <c r="O55" s="23"/>
      <c r="P55" s="23"/>
      <c r="Q55" s="23" t="s">
        <v>104</v>
      </c>
    </row>
    <row r="56" spans="1:17" x14ac:dyDescent="0.2">
      <c r="O56" s="23"/>
      <c r="P56" s="23"/>
      <c r="Q56" s="23" t="s">
        <v>105</v>
      </c>
    </row>
    <row r="57" spans="1:17" x14ac:dyDescent="0.2">
      <c r="O57" s="72" t="s">
        <v>106</v>
      </c>
      <c r="P57" s="72"/>
      <c r="Q57" s="72"/>
    </row>
    <row r="58" spans="1:17" ht="31.5" customHeight="1" x14ac:dyDescent="0.2"/>
    <row r="60" spans="1:17" ht="15.95" customHeight="1" x14ac:dyDescent="0.2"/>
  </sheetData>
  <mergeCells count="10">
    <mergeCell ref="O57:Q57"/>
    <mergeCell ref="I3:Q4"/>
    <mergeCell ref="F54:G54"/>
    <mergeCell ref="F53:G53"/>
    <mergeCell ref="A50:P50"/>
    <mergeCell ref="A7:P7"/>
    <mergeCell ref="A51:P51"/>
    <mergeCell ref="C48:P48"/>
    <mergeCell ref="C47:Q47"/>
    <mergeCell ref="A10:B10"/>
  </mergeCells>
  <phoneticPr fontId="0" type="noConversion"/>
  <hyperlinks>
    <hyperlink ref="Q54" r:id="rId1" xr:uid="{3265589B-232A-4F76-99AF-6429B0F3CF35}"/>
  </hyperlinks>
  <printOptions horizontalCentered="1"/>
  <pageMargins left="0.19685039370078741" right="0.19685039370078741" top="0.39370078740157483" bottom="0.19685039370078741" header="0.51181102362204722" footer="0.51181102362204722"/>
  <pageSetup scale="80" orientation="portrait" horizontalDpi="300" verticalDpi="30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798F3118D3004DBF38A23F99E3B1B9" ma:contentTypeVersion="6" ma:contentTypeDescription="Crée un document." ma:contentTypeScope="" ma:versionID="786aa102ab8aca0e1e1809d7bd8523bf">
  <xsd:schema xmlns:xsd="http://www.w3.org/2001/XMLSchema" xmlns:xs="http://www.w3.org/2001/XMLSchema" xmlns:p="http://schemas.microsoft.com/office/2006/metadata/properties" xmlns:ns2="b8c41e5a-910b-4c89-b314-32090005ced3" xmlns:ns3="64fb9bcb-2d5b-437c-b588-6390256ad278" targetNamespace="http://schemas.microsoft.com/office/2006/metadata/properties" ma:root="true" ma:fieldsID="075e94b710716ddec30e3cb61e26abf6" ns2:_="" ns3:_="">
    <xsd:import namespace="b8c41e5a-910b-4c89-b314-32090005ced3"/>
    <xsd:import namespace="64fb9bcb-2d5b-437c-b588-6390256ad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c41e5a-910b-4c89-b314-32090005c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b9bcb-2d5b-437c-b588-6390256ad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757463-FBC8-436E-B188-8A958C4D8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c41e5a-910b-4c89-b314-32090005ced3"/>
    <ds:schemaRef ds:uri="64fb9bcb-2d5b-437c-b588-6390256ad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79D4A3-767F-4DBB-A22F-9921392C22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AE893-4937-4BCC-91B8-155A6A14B2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English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 de prix3</dc:title>
  <dc:subject/>
  <dc:creator>Gil</dc:creator>
  <cp:keywords/>
  <dc:description/>
  <cp:lastModifiedBy>Isabelle Côté</cp:lastModifiedBy>
  <cp:revision/>
  <cp:lastPrinted>2024-05-22T19:25:48Z</cp:lastPrinted>
  <dcterms:created xsi:type="dcterms:W3CDTF">2012-02-14T02:46:26Z</dcterms:created>
  <dcterms:modified xsi:type="dcterms:W3CDTF">2024-05-22T19:25:50Z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0x010100E4798F3118D3004DBF38A23F99E3B1B9</vt:lpwstr>
  </property>
</Properties>
</file>